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4" yWindow="101" windowWidth="13275" windowHeight="9720"/>
  </bookViews>
  <sheets>
    <sheet name="List1" sheetId="1" r:id="rId1"/>
    <sheet name="List2" sheetId="2" r:id="rId2"/>
    <sheet name="List3" sheetId="3" r:id="rId3"/>
  </sheets>
  <definedNames>
    <definedName name="_xlnm.Print_Titles" localSheetId="0">List1!$5:$7</definedName>
    <definedName name="_xlnm.Print_Area" localSheetId="0">List1!$A$1:$J$31</definedName>
  </definedNames>
  <calcPr calcId="145621"/>
</workbook>
</file>

<file path=xl/calcChain.xml><?xml version="1.0" encoding="utf-8"?>
<calcChain xmlns="http://schemas.openxmlformats.org/spreadsheetml/2006/main">
  <c r="I15" i="1" l="1"/>
  <c r="I16" i="1" s="1"/>
  <c r="E23" i="1"/>
  <c r="I19" i="1"/>
  <c r="I20" i="1" s="1"/>
  <c r="E19" i="1"/>
  <c r="G24" i="1"/>
  <c r="D24" i="1"/>
  <c r="G20" i="1"/>
  <c r="D20" i="1"/>
  <c r="H16" i="1"/>
  <c r="G16" i="1"/>
  <c r="F16" i="1"/>
  <c r="E16" i="1"/>
  <c r="D16" i="1"/>
  <c r="I12" i="1"/>
  <c r="H12" i="1"/>
  <c r="G12" i="1"/>
  <c r="F12" i="1"/>
  <c r="E12" i="1"/>
  <c r="D12" i="1"/>
  <c r="C24" i="1"/>
  <c r="C20" i="1"/>
  <c r="C16" i="1"/>
  <c r="I29" i="1" l="1"/>
  <c r="G29" i="1"/>
  <c r="G31" i="1" s="1"/>
  <c r="D29" i="1"/>
  <c r="D31" i="1" s="1"/>
  <c r="C29" i="1"/>
  <c r="C12" i="1"/>
  <c r="E20" i="1"/>
  <c r="C31" i="1" l="1"/>
  <c r="F23" i="1"/>
  <c r="I23" i="1" s="1"/>
  <c r="I24" i="1" s="1"/>
  <c r="I31" i="1" s="1"/>
  <c r="E24" i="1"/>
  <c r="F27" i="1"/>
  <c r="H27" i="1" s="1"/>
  <c r="H28" i="1"/>
  <c r="H24" i="1" l="1"/>
  <c r="F24" i="1"/>
  <c r="E29" i="1"/>
  <c r="E31" i="1" s="1"/>
  <c r="H20" i="1" l="1"/>
  <c r="F20" i="1"/>
  <c r="H29" i="1"/>
  <c r="F29" i="1"/>
  <c r="F31" i="1" l="1"/>
  <c r="H31" i="1"/>
</calcChain>
</file>

<file path=xl/sharedStrings.xml><?xml version="1.0" encoding="utf-8"?>
<sst xmlns="http://schemas.openxmlformats.org/spreadsheetml/2006/main" count="45" uniqueCount="40">
  <si>
    <t>Název projektu</t>
  </si>
  <si>
    <t>Usnesení ROK</t>
  </si>
  <si>
    <t>projekty opětovně podány, nejsou započítány</t>
  </si>
  <si>
    <t>1.</t>
  </si>
  <si>
    <t>2.</t>
  </si>
  <si>
    <t>Č.</t>
  </si>
  <si>
    <t>Celkové náklady projektu</t>
  </si>
  <si>
    <t>Celkové uznatelné náklady</t>
  </si>
  <si>
    <t xml:space="preserve">Dotace </t>
  </si>
  <si>
    <t>Podíl OK</t>
  </si>
  <si>
    <t>Neuznatelné náklady                        (hradí OK)</t>
  </si>
  <si>
    <t>Úvěr EIB</t>
  </si>
  <si>
    <t>sl. 4 + 7</t>
  </si>
  <si>
    <t>sl. 5 + 6</t>
  </si>
  <si>
    <t>sl. 6 + 7</t>
  </si>
  <si>
    <t xml:space="preserve">Způsob úhrady podílu OK </t>
  </si>
  <si>
    <t>Seznam podaných žádostí o dotaci na projekty spolufinancované z evropských fondů</t>
  </si>
  <si>
    <t xml:space="preserve">Rozpočet OK </t>
  </si>
  <si>
    <t>Strana 2 (celkem 2)</t>
  </si>
  <si>
    <t>v Kč včetně DPH</t>
  </si>
  <si>
    <t>Celkem</t>
  </si>
  <si>
    <t>3.</t>
  </si>
  <si>
    <t>4.</t>
  </si>
  <si>
    <t>5.</t>
  </si>
  <si>
    <t>Celkem za projekty</t>
  </si>
  <si>
    <t xml:space="preserve">Transformace Vincentina Šternberk II. - byty </t>
  </si>
  <si>
    <t>Léto v pohraničí (společný projekt s Opolským vojvodstvím)</t>
  </si>
  <si>
    <r>
      <t xml:space="preserve">C. Projekt podaný do Operačního programu přeshraniční spolupráce ČR- PR  </t>
    </r>
    <r>
      <rPr>
        <sz val="12"/>
        <rFont val="Arial"/>
        <family val="2"/>
        <charset val="238"/>
      </rPr>
      <t>(prioritní osa 3 Podpora spolupráce místních společenstvích, oblast podpory 3.2 Podpora společenských a volnočasových aktivit)</t>
    </r>
  </si>
  <si>
    <t>Zajištění integrace romských komunit v Olomouckém kraji II</t>
  </si>
  <si>
    <r>
      <t xml:space="preserve">A. Projekt podaný do Operačního programu Lidské zdroje a zaměstnanost  </t>
    </r>
    <r>
      <rPr>
        <sz val="12"/>
        <rFont val="Arial"/>
        <family val="2"/>
        <charset val="238"/>
      </rPr>
      <t>(oblast podpory 3.2 Podpora sociální integrace příslušníků romských komunit)</t>
    </r>
  </si>
  <si>
    <r>
      <t xml:space="preserve">D. Projekt podaný do Regionálního operačního programu Střední Morava  </t>
    </r>
    <r>
      <rPr>
        <sz val="12"/>
        <rFont val="Arial"/>
        <family val="2"/>
        <charset val="238"/>
      </rPr>
      <t>(prioritní osa 3 Cestovní ruch, oblast podpory 3.4 Propagace a řízení)</t>
    </r>
  </si>
  <si>
    <t>Marketingové aktivity Olomouckého kraje II</t>
  </si>
  <si>
    <t>UR/95/76/2012</t>
  </si>
  <si>
    <t>Zvýšení efektivity a transparentnosti Krajského úřadu Olomouckého kraje</t>
  </si>
  <si>
    <t>UR/94/56/2012</t>
  </si>
  <si>
    <t>UR/92/43/2012</t>
  </si>
  <si>
    <r>
      <t xml:space="preserve">F. Projekty podané do Integrovaného operačního programu </t>
    </r>
    <r>
      <rPr>
        <sz val="12"/>
        <rFont val="Arial"/>
        <family val="2"/>
        <charset val="238"/>
      </rPr>
      <t>(oblasti podpory 3.1, aktivita a) investiční podpora procesu a zavádění jednotného přístupu v transformaci pobytových zařízení sociálních služeb v jiné typy sociálních služeb)</t>
    </r>
  </si>
  <si>
    <r>
      <t xml:space="preserve">B. Projekt podaný do Operačního programu Lidské zdroje a zaměstnanost </t>
    </r>
    <r>
      <rPr>
        <sz val="12"/>
        <rFont val="Arial"/>
        <family val="2"/>
        <charset val="238"/>
      </rPr>
      <t>(oblast podpory 4.1 Posilování institucionální kapacity a efektivity veřejné zprávy)</t>
    </r>
  </si>
  <si>
    <t>UR/96/43/2012</t>
  </si>
  <si>
    <t>UR/96/44/2012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</si>
</sst>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sz val="12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Fill="1" applyAlignment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0" xfId="0" applyFont="1"/>
    <xf numFmtId="3" fontId="4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3" fontId="4" fillId="0" borderId="14" xfId="0" applyNumberFormat="1" applyFont="1" applyFill="1" applyBorder="1" applyAlignment="1">
      <alignment horizontal="right" vertical="center" wrapText="1"/>
    </xf>
    <xf numFmtId="3" fontId="4" fillId="0" borderId="16" xfId="0" applyNumberFormat="1" applyFont="1" applyFill="1" applyBorder="1" applyAlignment="1">
      <alignment horizontal="right" vertical="center"/>
    </xf>
    <xf numFmtId="0" fontId="4" fillId="0" borderId="26" xfId="0" applyFont="1" applyFill="1" applyBorder="1" applyAlignment="1">
      <alignment horizontal="right" vertical="center"/>
    </xf>
    <xf numFmtId="0" fontId="0" fillId="2" borderId="12" xfId="0" applyFill="1" applyBorder="1" applyAlignment="1">
      <alignment wrapText="1"/>
    </xf>
    <xf numFmtId="0" fontId="4" fillId="0" borderId="16" xfId="0" applyFont="1" applyBorder="1" applyAlignment="1">
      <alignment horizontal="left" vertical="center" wrapText="1"/>
    </xf>
    <xf numFmtId="3" fontId="4" fillId="0" borderId="28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1" fillId="3" borderId="27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wrapText="1"/>
    </xf>
    <xf numFmtId="0" fontId="4" fillId="0" borderId="32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 wrapText="1"/>
    </xf>
    <xf numFmtId="3" fontId="4" fillId="0" borderId="28" xfId="0" applyNumberFormat="1" applyFont="1" applyFill="1" applyBorder="1" applyAlignment="1">
      <alignment horizontal="right"/>
    </xf>
    <xf numFmtId="0" fontId="4" fillId="0" borderId="33" xfId="0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0" fillId="0" borderId="21" xfId="0" applyBorder="1" applyAlignment="1">
      <alignment horizontal="center"/>
    </xf>
    <xf numFmtId="0" fontId="0" fillId="0" borderId="21" xfId="0" applyBorder="1" applyAlignment="1"/>
    <xf numFmtId="0" fontId="1" fillId="3" borderId="2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4" fillId="0" borderId="2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E40"/>
  <sheetViews>
    <sheetView tabSelected="1" showWhiteSpace="0" view="pageBreakPreview" topLeftCell="A19" zoomScaleNormal="100" zoomScaleSheetLayoutView="100" zoomScalePageLayoutView="90" workbookViewId="0">
      <selection activeCell="B29" sqref="B29"/>
    </sheetView>
  </sheetViews>
  <sheetFormatPr defaultRowHeight="12.95" x14ac:dyDescent="0.25"/>
  <cols>
    <col min="1" max="1" width="5.69921875" style="35" customWidth="1"/>
    <col min="2" max="2" width="64.8984375" style="2" customWidth="1"/>
    <col min="3" max="3" width="20.69921875" customWidth="1"/>
    <col min="4" max="4" width="17.69921875" customWidth="1"/>
    <col min="5" max="6" width="17.09765625" customWidth="1"/>
    <col min="7" max="7" width="17" customWidth="1"/>
    <col min="8" max="8" width="17.8984375" customWidth="1"/>
    <col min="9" max="9" width="15.59765625" customWidth="1"/>
    <col min="10" max="10" width="21.09765625" customWidth="1"/>
  </cols>
  <sheetData>
    <row r="2" spans="1:109" ht="28.55" customHeight="1" x14ac:dyDescent="0.35">
      <c r="A2" s="60" t="s">
        <v>16</v>
      </c>
      <c r="B2" s="61"/>
      <c r="C2" s="61"/>
      <c r="D2" s="61"/>
      <c r="E2" s="61"/>
      <c r="F2" s="61"/>
      <c r="G2" s="61"/>
      <c r="H2" s="61"/>
      <c r="I2" s="61"/>
      <c r="J2" s="61"/>
    </row>
    <row r="4" spans="1:109" ht="14.2" customHeight="1" thickBot="1" x14ac:dyDescent="0.3">
      <c r="H4" s="21" t="s">
        <v>19</v>
      </c>
    </row>
    <row r="5" spans="1:109" s="1" customFormat="1" ht="33.65" customHeight="1" thickBot="1" x14ac:dyDescent="0.3">
      <c r="A5" s="50" t="s">
        <v>5</v>
      </c>
      <c r="B5" s="67" t="s">
        <v>0</v>
      </c>
      <c r="C5" s="65" t="s">
        <v>6</v>
      </c>
      <c r="D5" s="65" t="s">
        <v>7</v>
      </c>
      <c r="E5" s="65" t="s">
        <v>8</v>
      </c>
      <c r="F5" s="65" t="s">
        <v>9</v>
      </c>
      <c r="G5" s="65" t="s">
        <v>10</v>
      </c>
      <c r="H5" s="64" t="s">
        <v>15</v>
      </c>
      <c r="I5" s="64"/>
      <c r="J5" s="69" t="s">
        <v>1</v>
      </c>
    </row>
    <row r="6" spans="1:109" s="1" customFormat="1" ht="18.600000000000001" customHeight="1" x14ac:dyDescent="0.25">
      <c r="A6" s="51"/>
      <c r="B6" s="68"/>
      <c r="C6" s="71"/>
      <c r="D6" s="71"/>
      <c r="E6" s="66"/>
      <c r="F6" s="66"/>
      <c r="G6" s="71"/>
      <c r="H6" s="5" t="s">
        <v>11</v>
      </c>
      <c r="I6" s="5" t="s">
        <v>17</v>
      </c>
      <c r="J6" s="70"/>
    </row>
    <row r="7" spans="1:109" s="1" customFormat="1" ht="19.149999999999999" customHeight="1" thickBot="1" x14ac:dyDescent="0.3">
      <c r="A7" s="19"/>
      <c r="B7" s="4"/>
      <c r="C7" s="9" t="s">
        <v>12</v>
      </c>
      <c r="D7" s="9" t="s">
        <v>13</v>
      </c>
      <c r="E7" s="9"/>
      <c r="F7" s="9"/>
      <c r="G7" s="6"/>
      <c r="H7" s="9" t="s">
        <v>14</v>
      </c>
      <c r="I7" s="9" t="s">
        <v>14</v>
      </c>
      <c r="J7" s="7"/>
    </row>
    <row r="8" spans="1:109" s="1" customFormat="1" ht="21.4" customHeight="1" thickTop="1" x14ac:dyDescent="0.25">
      <c r="A8" s="10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2">
        <v>10</v>
      </c>
    </row>
    <row r="9" spans="1:109" s="8" customFormat="1" ht="19.7" customHeight="1" thickBot="1" x14ac:dyDescent="0.3">
      <c r="A9" s="52"/>
      <c r="B9" s="53"/>
      <c r="C9" s="53"/>
      <c r="D9" s="53"/>
      <c r="E9" s="53"/>
      <c r="F9" s="53"/>
      <c r="G9" s="53"/>
      <c r="H9" s="53"/>
      <c r="I9" s="53"/>
      <c r="J9" s="54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</row>
    <row r="10" spans="1:109" s="8" customFormat="1" ht="29.25" customHeight="1" thickBot="1" x14ac:dyDescent="0.3">
      <c r="A10" s="55" t="s">
        <v>29</v>
      </c>
      <c r="B10" s="56"/>
      <c r="C10" s="56"/>
      <c r="D10" s="56"/>
      <c r="E10" s="56"/>
      <c r="F10" s="56"/>
      <c r="G10" s="56"/>
      <c r="H10" s="56"/>
      <c r="I10" s="56"/>
      <c r="J10" s="57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</row>
    <row r="11" spans="1:109" s="8" customFormat="1" ht="29.25" customHeight="1" thickBot="1" x14ac:dyDescent="0.35">
      <c r="A11" s="14" t="s">
        <v>3</v>
      </c>
      <c r="B11" s="15" t="s">
        <v>28</v>
      </c>
      <c r="C11" s="24">
        <v>23680000</v>
      </c>
      <c r="D11" s="24">
        <v>23680000</v>
      </c>
      <c r="E11" s="24">
        <v>23860000</v>
      </c>
      <c r="F11" s="25">
        <v>0</v>
      </c>
      <c r="G11" s="25">
        <v>0</v>
      </c>
      <c r="H11" s="25">
        <v>0</v>
      </c>
      <c r="I11" s="25">
        <v>0</v>
      </c>
      <c r="J11" s="47" t="s">
        <v>38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</row>
    <row r="12" spans="1:109" s="8" customFormat="1" ht="24.05" customHeight="1" thickBot="1" x14ac:dyDescent="0.3">
      <c r="A12" s="36"/>
      <c r="B12" s="31" t="s">
        <v>20</v>
      </c>
      <c r="C12" s="34">
        <f t="shared" ref="C12:I12" si="0">SUM(C11)</f>
        <v>23680000</v>
      </c>
      <c r="D12" s="34">
        <f t="shared" si="0"/>
        <v>23680000</v>
      </c>
      <c r="E12" s="34">
        <f t="shared" si="0"/>
        <v>23860000</v>
      </c>
      <c r="F12" s="34">
        <f t="shared" si="0"/>
        <v>0</v>
      </c>
      <c r="G12" s="34">
        <f t="shared" si="0"/>
        <v>0</v>
      </c>
      <c r="H12" s="34">
        <f t="shared" si="0"/>
        <v>0</v>
      </c>
      <c r="I12" s="34">
        <f t="shared" si="0"/>
        <v>0</v>
      </c>
      <c r="J12" s="32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</row>
    <row r="13" spans="1:109" s="8" customFormat="1" ht="19.7" customHeight="1" thickBot="1" x14ac:dyDescent="0.3">
      <c r="A13" s="52"/>
      <c r="B13" s="53"/>
      <c r="C13" s="53"/>
      <c r="D13" s="53"/>
      <c r="E13" s="53"/>
      <c r="F13" s="53"/>
      <c r="G13" s="53"/>
      <c r="H13" s="53"/>
      <c r="I13" s="53"/>
      <c r="J13" s="54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</row>
    <row r="14" spans="1:109" s="8" customFormat="1" ht="29.25" customHeight="1" thickBot="1" x14ac:dyDescent="0.3">
      <c r="A14" s="55" t="s">
        <v>37</v>
      </c>
      <c r="B14" s="56"/>
      <c r="C14" s="56"/>
      <c r="D14" s="56"/>
      <c r="E14" s="56"/>
      <c r="F14" s="56"/>
      <c r="G14" s="56"/>
      <c r="H14" s="56"/>
      <c r="I14" s="56"/>
      <c r="J14" s="57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</row>
    <row r="15" spans="1:109" s="8" customFormat="1" ht="34.450000000000003" customHeight="1" thickBot="1" x14ac:dyDescent="0.35">
      <c r="A15" s="14" t="s">
        <v>4</v>
      </c>
      <c r="B15" s="41" t="s">
        <v>33</v>
      </c>
      <c r="C15" s="24">
        <v>9600412</v>
      </c>
      <c r="D15" s="24">
        <v>9600412</v>
      </c>
      <c r="E15" s="24">
        <v>8160350</v>
      </c>
      <c r="F15" s="25">
        <v>1440062</v>
      </c>
      <c r="G15" s="25">
        <v>0</v>
      </c>
      <c r="H15" s="25">
        <v>0</v>
      </c>
      <c r="I15" s="25">
        <f>F15</f>
        <v>1440062</v>
      </c>
      <c r="J15" s="16" t="s">
        <v>34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</row>
    <row r="16" spans="1:109" s="8" customFormat="1" ht="24.05" customHeight="1" thickBot="1" x14ac:dyDescent="0.3">
      <c r="A16" s="36"/>
      <c r="B16" s="31" t="s">
        <v>20</v>
      </c>
      <c r="C16" s="34">
        <f t="shared" ref="C16:I16" si="1">SUM(C15)</f>
        <v>9600412</v>
      </c>
      <c r="D16" s="34">
        <f t="shared" si="1"/>
        <v>9600412</v>
      </c>
      <c r="E16" s="34">
        <f t="shared" si="1"/>
        <v>8160350</v>
      </c>
      <c r="F16" s="34">
        <f t="shared" si="1"/>
        <v>1440062</v>
      </c>
      <c r="G16" s="34">
        <f t="shared" si="1"/>
        <v>0</v>
      </c>
      <c r="H16" s="34">
        <f t="shared" si="1"/>
        <v>0</v>
      </c>
      <c r="I16" s="34">
        <f t="shared" si="1"/>
        <v>1440062</v>
      </c>
      <c r="J16" s="32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</row>
    <row r="17" spans="1:109" s="8" customFormat="1" ht="19.7" customHeight="1" thickBot="1" x14ac:dyDescent="0.3">
      <c r="A17" s="52"/>
      <c r="B17" s="53"/>
      <c r="C17" s="53"/>
      <c r="D17" s="53"/>
      <c r="E17" s="53"/>
      <c r="F17" s="53"/>
      <c r="G17" s="53"/>
      <c r="H17" s="53"/>
      <c r="I17" s="53"/>
      <c r="J17" s="54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</row>
    <row r="18" spans="1:109" s="8" customFormat="1" ht="29.25" customHeight="1" thickBot="1" x14ac:dyDescent="0.3">
      <c r="A18" s="55" t="s">
        <v>27</v>
      </c>
      <c r="B18" s="56"/>
      <c r="C18" s="56"/>
      <c r="D18" s="56"/>
      <c r="E18" s="56"/>
      <c r="F18" s="56"/>
      <c r="G18" s="56"/>
      <c r="H18" s="56"/>
      <c r="I18" s="56"/>
      <c r="J18" s="57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</row>
    <row r="19" spans="1:109" s="8" customFormat="1" ht="29.25" customHeight="1" thickBot="1" x14ac:dyDescent="0.35">
      <c r="A19" s="13" t="s">
        <v>21</v>
      </c>
      <c r="B19" s="20" t="s">
        <v>26</v>
      </c>
      <c r="C19" s="22">
        <v>1282500</v>
      </c>
      <c r="D19" s="22">
        <v>1157500</v>
      </c>
      <c r="E19" s="22">
        <f>983875+57875</f>
        <v>1041750</v>
      </c>
      <c r="F19" s="22">
        <v>115750</v>
      </c>
      <c r="G19" s="22">
        <v>125000</v>
      </c>
      <c r="H19" s="23">
        <v>0</v>
      </c>
      <c r="I19" s="23">
        <f>F19+G19</f>
        <v>240750</v>
      </c>
      <c r="J19" s="46" t="s">
        <v>39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</row>
    <row r="20" spans="1:109" s="8" customFormat="1" ht="24.05" customHeight="1" thickBot="1" x14ac:dyDescent="0.3">
      <c r="A20" s="36"/>
      <c r="B20" s="31" t="s">
        <v>20</v>
      </c>
      <c r="C20" s="34">
        <f t="shared" ref="C20:I20" si="2">SUM(C19)</f>
        <v>1282500</v>
      </c>
      <c r="D20" s="34">
        <f t="shared" si="2"/>
        <v>1157500</v>
      </c>
      <c r="E20" s="34">
        <f t="shared" si="2"/>
        <v>1041750</v>
      </c>
      <c r="F20" s="34">
        <f t="shared" si="2"/>
        <v>115750</v>
      </c>
      <c r="G20" s="34">
        <f t="shared" si="2"/>
        <v>125000</v>
      </c>
      <c r="H20" s="34">
        <f t="shared" si="2"/>
        <v>0</v>
      </c>
      <c r="I20" s="34">
        <f t="shared" si="2"/>
        <v>240750</v>
      </c>
      <c r="J20" s="32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</row>
    <row r="21" spans="1:109" s="8" customFormat="1" ht="19.7" customHeight="1" thickBot="1" x14ac:dyDescent="0.3">
      <c r="A21" s="52"/>
      <c r="B21" s="53"/>
      <c r="C21" s="53"/>
      <c r="D21" s="53"/>
      <c r="E21" s="53"/>
      <c r="F21" s="53"/>
      <c r="G21" s="53"/>
      <c r="H21" s="53"/>
      <c r="I21" s="53"/>
      <c r="J21" s="54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</row>
    <row r="22" spans="1:109" s="8" customFormat="1" ht="29.25" customHeight="1" thickBot="1" x14ac:dyDescent="0.3">
      <c r="A22" s="55" t="s">
        <v>30</v>
      </c>
      <c r="B22" s="58"/>
      <c r="C22" s="58"/>
      <c r="D22" s="58"/>
      <c r="E22" s="58"/>
      <c r="F22" s="58"/>
      <c r="G22" s="58"/>
      <c r="H22" s="58"/>
      <c r="I22" s="58"/>
      <c r="J22" s="59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</row>
    <row r="23" spans="1:109" s="8" customFormat="1" ht="29.25" customHeight="1" thickBot="1" x14ac:dyDescent="0.3">
      <c r="A23" s="17" t="s">
        <v>22</v>
      </c>
      <c r="B23" s="29" t="s">
        <v>31</v>
      </c>
      <c r="C23" s="26">
        <v>4705882</v>
      </c>
      <c r="D23" s="26">
        <v>4705882</v>
      </c>
      <c r="E23" s="26">
        <f>D23*0.7</f>
        <v>3294117.4</v>
      </c>
      <c r="F23" s="26">
        <f>D23-E23</f>
        <v>1411764.6</v>
      </c>
      <c r="G23" s="26">
        <v>0</v>
      </c>
      <c r="H23" s="26">
        <v>0</v>
      </c>
      <c r="I23" s="26">
        <f>F23</f>
        <v>1411764.6</v>
      </c>
      <c r="J23" s="27" t="s">
        <v>32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</row>
    <row r="24" spans="1:109" s="8" customFormat="1" ht="24.05" customHeight="1" thickBot="1" x14ac:dyDescent="0.3">
      <c r="A24" s="36"/>
      <c r="B24" s="31" t="s">
        <v>20</v>
      </c>
      <c r="C24" s="34">
        <f t="shared" ref="C24:I24" si="3">SUM(C23)</f>
        <v>4705882</v>
      </c>
      <c r="D24" s="34">
        <f t="shared" si="3"/>
        <v>4705882</v>
      </c>
      <c r="E24" s="34">
        <f t="shared" si="3"/>
        <v>3294117.4</v>
      </c>
      <c r="F24" s="34">
        <f t="shared" si="3"/>
        <v>1411764.6</v>
      </c>
      <c r="G24" s="34">
        <f t="shared" si="3"/>
        <v>0</v>
      </c>
      <c r="H24" s="34">
        <f t="shared" si="3"/>
        <v>0</v>
      </c>
      <c r="I24" s="34">
        <f t="shared" si="3"/>
        <v>1411764.6</v>
      </c>
      <c r="J24" s="32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</row>
    <row r="25" spans="1:109" s="8" customFormat="1" ht="19.7" customHeight="1" thickBot="1" x14ac:dyDescent="0.3">
      <c r="A25" s="52"/>
      <c r="B25" s="53"/>
      <c r="C25" s="53"/>
      <c r="D25" s="53"/>
      <c r="E25" s="53"/>
      <c r="F25" s="53"/>
      <c r="G25" s="53"/>
      <c r="H25" s="53"/>
      <c r="I25" s="53"/>
      <c r="J25" s="54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</row>
    <row r="26" spans="1:109" s="8" customFormat="1" ht="29.25" customHeight="1" thickBot="1" x14ac:dyDescent="0.3">
      <c r="A26" s="55" t="s">
        <v>36</v>
      </c>
      <c r="B26" s="62"/>
      <c r="C26" s="62"/>
      <c r="D26" s="62"/>
      <c r="E26" s="62"/>
      <c r="F26" s="62"/>
      <c r="G26" s="62"/>
      <c r="H26" s="62"/>
      <c r="I26" s="62"/>
      <c r="J26" s="6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</row>
    <row r="27" spans="1:109" s="8" customFormat="1" ht="29.25" customHeight="1" thickBot="1" x14ac:dyDescent="0.35">
      <c r="A27" s="42" t="s">
        <v>23</v>
      </c>
      <c r="B27" s="43" t="s">
        <v>25</v>
      </c>
      <c r="C27" s="30">
        <v>3138571</v>
      </c>
      <c r="D27" s="30">
        <v>2718571</v>
      </c>
      <c r="E27" s="30">
        <v>2718571</v>
      </c>
      <c r="F27" s="30">
        <f t="shared" ref="F27" si="4">D27-E27</f>
        <v>0</v>
      </c>
      <c r="G27" s="30">
        <v>420000</v>
      </c>
      <c r="H27" s="30">
        <f>F27+G27</f>
        <v>420000</v>
      </c>
      <c r="I27" s="44">
        <v>0</v>
      </c>
      <c r="J27" s="45" t="s">
        <v>35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</row>
    <row r="28" spans="1:109" ht="15.75" hidden="1" thickBot="1" x14ac:dyDescent="0.3">
      <c r="B28" s="28"/>
      <c r="C28" t="s">
        <v>2</v>
      </c>
      <c r="H28" s="30">
        <f t="shared" ref="H28" si="5">F28</f>
        <v>0</v>
      </c>
    </row>
    <row r="29" spans="1:109" s="8" customFormat="1" ht="24.05" customHeight="1" thickBot="1" x14ac:dyDescent="0.3">
      <c r="A29" s="36"/>
      <c r="B29" s="31" t="s">
        <v>20</v>
      </c>
      <c r="C29" s="34">
        <f t="shared" ref="C29:I29" si="6">SUM(C27:C28)</f>
        <v>3138571</v>
      </c>
      <c r="D29" s="34">
        <f t="shared" si="6"/>
        <v>2718571</v>
      </c>
      <c r="E29" s="34">
        <f t="shared" si="6"/>
        <v>2718571</v>
      </c>
      <c r="F29" s="34">
        <f t="shared" si="6"/>
        <v>0</v>
      </c>
      <c r="G29" s="34">
        <f t="shared" si="6"/>
        <v>420000</v>
      </c>
      <c r="H29" s="34">
        <f t="shared" si="6"/>
        <v>420000</v>
      </c>
      <c r="I29" s="34">
        <f t="shared" si="6"/>
        <v>0</v>
      </c>
      <c r="J29" s="32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</row>
    <row r="30" spans="1:109" ht="20.85" customHeight="1" thickBot="1" x14ac:dyDescent="0.3">
      <c r="A30" s="48"/>
      <c r="B30" s="49"/>
      <c r="C30" s="49"/>
      <c r="D30" s="49"/>
      <c r="E30" s="49"/>
      <c r="F30" s="49"/>
      <c r="G30" s="49"/>
      <c r="H30" s="49"/>
      <c r="I30" s="49"/>
      <c r="J30" s="49"/>
    </row>
    <row r="31" spans="1:109" s="33" customFormat="1" ht="30.8" customHeight="1" thickBot="1" x14ac:dyDescent="0.3">
      <c r="A31" s="36"/>
      <c r="B31" s="31" t="s">
        <v>24</v>
      </c>
      <c r="C31" s="34">
        <f>C12+C16+C20++C24+C29</f>
        <v>42407365</v>
      </c>
      <c r="D31" s="34">
        <f>D12+D16+D20++D24+D29</f>
        <v>41862365</v>
      </c>
      <c r="E31" s="34">
        <f>E12+E16+E20++E24+E29</f>
        <v>39074788.399999999</v>
      </c>
      <c r="F31" s="34">
        <f>F12+F16+F20++F24+F29</f>
        <v>2967576.6</v>
      </c>
      <c r="G31" s="34">
        <f>G12+G16+G20++G24+G29</f>
        <v>545000</v>
      </c>
      <c r="H31" s="34">
        <f>H12+H16+H20++H24+H29</f>
        <v>420000</v>
      </c>
      <c r="I31" s="34">
        <f>I12+I16+I20++I24+I29</f>
        <v>3092576.6</v>
      </c>
      <c r="J31" s="32"/>
    </row>
    <row r="32" spans="1:109" x14ac:dyDescent="0.25">
      <c r="B32"/>
    </row>
    <row r="38" spans="1:10" ht="13.5" x14ac:dyDescent="0.25">
      <c r="A38" s="37"/>
      <c r="B38" s="40"/>
      <c r="J38" s="18" t="s">
        <v>18</v>
      </c>
    </row>
    <row r="39" spans="1:10" ht="13.5" x14ac:dyDescent="0.3">
      <c r="A39" s="39"/>
      <c r="B39" s="39"/>
    </row>
    <row r="40" spans="1:10" ht="13.5" x14ac:dyDescent="0.3">
      <c r="A40" s="38"/>
      <c r="B40" s="39"/>
    </row>
  </sheetData>
  <mergeCells count="21">
    <mergeCell ref="A2:J2"/>
    <mergeCell ref="A26:J26"/>
    <mergeCell ref="H5:I5"/>
    <mergeCell ref="E5:E6"/>
    <mergeCell ref="F5:F6"/>
    <mergeCell ref="B5:B6"/>
    <mergeCell ref="A10:J10"/>
    <mergeCell ref="J5:J6"/>
    <mergeCell ref="C5:C6"/>
    <mergeCell ref="D5:D6"/>
    <mergeCell ref="G5:G6"/>
    <mergeCell ref="A13:J13"/>
    <mergeCell ref="A17:J17"/>
    <mergeCell ref="A30:J30"/>
    <mergeCell ref="A5:A6"/>
    <mergeCell ref="A9:J9"/>
    <mergeCell ref="A14:J14"/>
    <mergeCell ref="A21:J21"/>
    <mergeCell ref="A25:J25"/>
    <mergeCell ref="A22:J22"/>
    <mergeCell ref="A18:J18"/>
  </mergeCells>
  <phoneticPr fontId="3" type="noConversion"/>
  <pageMargins left="0.55118110236220474" right="0.47244094488188981" top="0.74803149606299213" bottom="0.19685039370078741" header="0.51181102362204722" footer="0.51181102362204722"/>
  <pageSetup paperSize="9" scale="62" firstPageNumber="2" orientation="landscape" useFirstPageNumber="1" r:id="rId1"/>
  <headerFooter scaleWithDoc="0" alignWithMargins="0">
    <oddFooter>&amp;L&amp;"Arial,Kurzíva"Zastupitelstvo Olomouckého kraje 21. 9. 2012
25. Projekty Olomouckého kraje spolufinancované z evropských fondů předkládané ke schválení financování
Příloha č. 1 Seznam podaných žádostí o dotaci &amp;R&amp;"Arial,Kurzíva"Strana &amp;P (celkem 2)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95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95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Talášková Hana</cp:lastModifiedBy>
  <cp:lastPrinted>2012-09-12T09:58:19Z</cp:lastPrinted>
  <dcterms:created xsi:type="dcterms:W3CDTF">2010-05-05T13:52:59Z</dcterms:created>
  <dcterms:modified xsi:type="dcterms:W3CDTF">2012-09-12T09:58:46Z</dcterms:modified>
</cp:coreProperties>
</file>